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rsetnhs.sharepoint.com/teams/InformationDepartmentSharedSpace/Regular Reporting/Workforce - Safe Staffing/7. Data/2025/2025 03/"/>
    </mc:Choice>
  </mc:AlternateContent>
  <xr:revisionPtr revIDLastSave="0" documentId="8_{942D792C-735E-4887-934B-C2F8950DD19E}" xr6:coauthVersionLast="47" xr6:coauthVersionMax="47" xr10:uidLastSave="{00000000-0000-0000-0000-000000000000}"/>
  <bookViews>
    <workbookView xWindow="28680" yWindow="-120" windowWidth="29040" windowHeight="15840" xr2:uid="{D72E957C-4244-44FB-9B74-9969E3C7F98B}"/>
  </bookViews>
  <sheets>
    <sheet name="Output-CQC" sheetId="1" r:id="rId1"/>
  </sheets>
  <externalReferences>
    <externalReference r:id="rId2"/>
    <externalReference r:id="rId3"/>
    <externalReference r:id="rId4"/>
  </externalReferences>
  <definedNames>
    <definedName name="Sites">'[2]Reference Data'!$G$2:$J$4799</definedName>
    <definedName name="Specialties" localSheetId="0">'[2]Reference Data'!$A$2:$A$250</definedName>
    <definedName name="Specialties">'[3]Reference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6" i="1"/>
  <c r="D8" i="1" s="1"/>
  <c r="B2" i="1"/>
  <c r="G7" i="1" l="1"/>
  <c r="F6" i="1"/>
  <c r="F8" i="1" s="1"/>
  <c r="G6" i="1"/>
  <c r="G8" i="1" l="1"/>
  <c r="I6" i="1"/>
  <c r="H6" i="1"/>
  <c r="H7" i="1"/>
  <c r="I7" i="1"/>
  <c r="I8" i="1" l="1"/>
  <c r="H8" i="1"/>
</calcChain>
</file>

<file path=xl/sharedStrings.xml><?xml version="1.0" encoding="utf-8"?>
<sst xmlns="http://schemas.openxmlformats.org/spreadsheetml/2006/main" count="34" uniqueCount="15">
  <si>
    <t>Total</t>
  </si>
  <si>
    <t>Hospital Site name</t>
  </si>
  <si>
    <t>Patient Count</t>
  </si>
  <si>
    <t>Total monthly planned staff hours</t>
  </si>
  <si>
    <t>Total monthly actual staff hours</t>
  </si>
  <si>
    <t>Fill Rate %</t>
  </si>
  <si>
    <t>CHPPD</t>
  </si>
  <si>
    <t>Poole Hospital</t>
  </si>
  <si>
    <t>Bournemouth &amp; Christchurch</t>
  </si>
  <si>
    <t>UHD Total</t>
  </si>
  <si>
    <t>Breakdown by staff group</t>
  </si>
  <si>
    <t>Registered Nurses/Midwives</t>
  </si>
  <si>
    <t>Non-registered Nurses/Midwives (Care Staff)</t>
  </si>
  <si>
    <t>Registered Nursing Associates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</si>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</sst>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MS Sans Serif"/>
      <family val="2"/>
    </font>
    <font>
      <b/>
      <sz val="11"/>
      <color indexed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16" fontId="6" fillId="2" borderId="1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16" fontId="2" fillId="3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5" fontId="10" fillId="0" borderId="12" xfId="1" applyNumberFormat="1" applyFont="1" applyFill="1" applyBorder="1" applyAlignment="1">
      <alignment horizontal="center" vertical="center"/>
    </xf>
    <xf numFmtId="164" fontId="10" fillId="0" borderId="13" xfId="1" applyNumberFormat="1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164" fontId="10" fillId="4" borderId="17" xfId="1" applyNumberFormat="1" applyFont="1" applyFill="1" applyBorder="1" applyAlignment="1">
      <alignment horizontal="center" vertical="center"/>
    </xf>
    <xf numFmtId="0" fontId="11" fillId="0" borderId="0" xfId="0" applyFont="1"/>
    <xf numFmtId="16" fontId="12" fillId="3" borderId="18" xfId="0" applyNumberFormat="1" applyFont="1" applyFill="1" applyBorder="1" applyAlignment="1">
      <alignment horizontal="center" vertical="center" wrapText="1"/>
    </xf>
    <xf numFmtId="16" fontId="12" fillId="3" borderId="19" xfId="0" applyNumberFormat="1" applyFont="1" applyFill="1" applyBorder="1" applyAlignment="1">
      <alignment horizontal="center" vertical="center" wrapText="1"/>
    </xf>
    <xf numFmtId="16" fontId="12" fillId="3" borderId="20" xfId="0" applyNumberFormat="1" applyFont="1" applyFill="1" applyBorder="1" applyAlignment="1">
      <alignment horizontal="center" vertical="center" wrapText="1"/>
    </xf>
    <xf numFmtId="16" fontId="12" fillId="3" borderId="1" xfId="0" applyNumberFormat="1" applyFont="1" applyFill="1" applyBorder="1" applyAlignment="1">
      <alignment horizontal="center" vertical="center" wrapText="1"/>
    </xf>
    <xf numFmtId="16" fontId="12" fillId="3" borderId="2" xfId="0" applyNumberFormat="1" applyFont="1" applyFill="1" applyBorder="1" applyAlignment="1">
      <alignment horizontal="center" vertical="center" wrapText="1"/>
    </xf>
    <xf numFmtId="16" fontId="12" fillId="3" borderId="3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TemplateDownload" xfId="2" xr:uid="{4D16A934-9260-4B84-8A57-883090AED7FC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rsetnhs.sharepoint.com/teams/InformationDepartmentSharedSpace/Regular%20Reporting/Workforce%20-%20Safe%20Staffing/7.%20Data/2025/2025%2003/UHD%20Nurse%20Staffing%20Return%20Tool%20March%202025.xlsx" TargetMode="External"/><Relationship Id="rId1" Type="http://schemas.openxmlformats.org/officeDocument/2006/relationships/externalLinkPath" Target="UHD%20Nurse%20Staffing%20Return%20Tool%20March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Workforce%20UHD%20Safe%20Staffing\2021-22\2022%2003\NStf-Fil%20V41.5%20Mar%20202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Safe%20Staffing\2021%2001\NStf-Fil%20V37%20Jan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al Monthly check drop"/>
      <sheetName val="Unify Report Input"/>
      <sheetName val="OccupiedBeds"/>
      <sheetName val="Ward name check"/>
      <sheetName val="Ward name mapping"/>
      <sheetName val="Output-Submission"/>
      <sheetName val="Output-Intranet"/>
      <sheetName val="Output-CQC"/>
      <sheetName val="Output-CQC Rolling 12 Mnth"/>
      <sheetName val="Output-Maternity Rolling 12 Mnt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March 2024/25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B89B1-83C6-4B66-8D7F-D101F62989EA}">
  <sheetPr>
    <tabColor rgb="FF92D050"/>
    <pageSetUpPr fitToPage="1"/>
  </sheetPr>
  <dimension ref="B2:S15"/>
  <sheetViews>
    <sheetView showGridLines="0" tabSelected="1" workbookViewId="0"/>
  </sheetViews>
  <sheetFormatPr defaultColWidth="8.7109375" defaultRowHeight="15" x14ac:dyDescent="0.25"/>
  <cols>
    <col min="1" max="1" width="3.5703125" customWidth="1"/>
    <col min="2" max="2" width="28.5703125" customWidth="1"/>
    <col min="3" max="3" width="1.85546875" customWidth="1"/>
    <col min="4" max="4" width="9.5703125" customWidth="1"/>
    <col min="5" max="5" width="1.85546875" customWidth="1"/>
    <col min="6" max="7" width="14.5703125" customWidth="1"/>
    <col min="8" max="8" width="7.5703125" customWidth="1"/>
    <col min="9" max="9" width="7.7109375" customWidth="1"/>
    <col min="10" max="10" width="1.85546875" customWidth="1"/>
    <col min="11" max="12" width="14.5703125" customWidth="1"/>
    <col min="13" max="13" width="7.5703125" customWidth="1"/>
    <col min="14" max="14" width="7.7109375" customWidth="1"/>
    <col min="15" max="15" width="1.85546875" customWidth="1"/>
    <col min="16" max="17" width="14.5703125" customWidth="1"/>
    <col min="18" max="19" width="7.5703125" customWidth="1"/>
    <col min="20" max="20" width="3.5703125" customWidth="1"/>
    <col min="21" max="21" width="12.140625" customWidth="1"/>
    <col min="22" max="22" width="13.140625" customWidth="1"/>
    <col min="23" max="23" width="9" bestFit="1" customWidth="1"/>
    <col min="24" max="24" width="6.42578125" bestFit="1" customWidth="1"/>
  </cols>
  <sheetData>
    <row r="2" spans="2:19" ht="18.75" x14ac:dyDescent="0.3">
      <c r="B2" s="1" t="str">
        <f>"Safe Staffing (Rota Fill Rates and CHPPD) - Total (Day &amp; Night Combined)"&amp;"  "&amp; '[1]Output-Submission'!D4</f>
        <v>Safe Staffing (Rota Fill Rates and CHPPD) - Total (Day &amp; Night Combined)  March 2024/25</v>
      </c>
      <c r="D2" s="2"/>
    </row>
    <row r="3" spans="2:19" ht="15.75" thickBot="1" x14ac:dyDescent="0.3"/>
    <row r="4" spans="2:19" s="6" customFormat="1" ht="16.5" thickBot="1" x14ac:dyDescent="0.3">
      <c r="B4"/>
      <c r="C4"/>
      <c r="D4"/>
      <c r="E4"/>
      <c r="F4" s="3" t="s">
        <v>0</v>
      </c>
      <c r="G4" s="4"/>
      <c r="H4" s="4"/>
      <c r="I4" s="5"/>
    </row>
    <row r="5" spans="2:19" ht="63" customHeight="1" x14ac:dyDescent="0.25">
      <c r="B5" s="7" t="s">
        <v>1</v>
      </c>
      <c r="D5" s="7" t="s">
        <v>2</v>
      </c>
      <c r="F5" s="8" t="s">
        <v>3</v>
      </c>
      <c r="G5" s="9" t="s">
        <v>4</v>
      </c>
      <c r="H5" s="9" t="s">
        <v>5</v>
      </c>
      <c r="I5" s="10" t="s">
        <v>6</v>
      </c>
    </row>
    <row r="6" spans="2:19" x14ac:dyDescent="0.25">
      <c r="B6" s="11" t="s">
        <v>7</v>
      </c>
      <c r="D6" s="11">
        <f>D13</f>
        <v>16234</v>
      </c>
      <c r="F6" s="12">
        <f>SUM(F13,K13,P13)</f>
        <v>133467.25</v>
      </c>
      <c r="G6" s="13">
        <f>SUM(G13,L13,Q13)</f>
        <v>133381.6</v>
      </c>
      <c r="H6" s="14">
        <f t="shared" ref="H6:H8" si="0">G6/F6</f>
        <v>0.99935826953803275</v>
      </c>
      <c r="I6" s="15">
        <f>G6/D6</f>
        <v>8.2161882468892458</v>
      </c>
    </row>
    <row r="7" spans="2:19" ht="15.75" thickBot="1" x14ac:dyDescent="0.3">
      <c r="B7" s="16" t="s">
        <v>8</v>
      </c>
      <c r="D7" s="16">
        <f>D14</f>
        <v>17795</v>
      </c>
      <c r="F7" s="17">
        <f>SUM(F14,K14,P14)</f>
        <v>132145.4</v>
      </c>
      <c r="G7" s="18">
        <f>SUM(G14,L14,Q14)</f>
        <v>134834.53333333333</v>
      </c>
      <c r="H7" s="19">
        <f t="shared" si="0"/>
        <v>1.0203498066019199</v>
      </c>
      <c r="I7" s="20">
        <f>G7/D7</f>
        <v>7.5771021822609343</v>
      </c>
    </row>
    <row r="8" spans="2:19" ht="15.75" thickBot="1" x14ac:dyDescent="0.3">
      <c r="B8" s="21" t="s">
        <v>9</v>
      </c>
      <c r="D8" s="21">
        <f>SUM(D6:D7)</f>
        <v>34029</v>
      </c>
      <c r="F8" s="22">
        <f>SUM(F6:F7)</f>
        <v>265612.65000000002</v>
      </c>
      <c r="G8" s="23">
        <f>SUM(G6:G7)</f>
        <v>268216.1333333333</v>
      </c>
      <c r="H8" s="24">
        <f t="shared" si="0"/>
        <v>1.0098018047458706</v>
      </c>
      <c r="I8" s="25">
        <f>G8/D8</f>
        <v>7.8819869327142529</v>
      </c>
    </row>
    <row r="10" spans="2:19" ht="15.75" thickBot="1" x14ac:dyDescent="0.3">
      <c r="B10" s="26" t="s">
        <v>10</v>
      </c>
    </row>
    <row r="11" spans="2:19" ht="16.5" thickBot="1" x14ac:dyDescent="0.3">
      <c r="F11" s="27" t="s">
        <v>11</v>
      </c>
      <c r="G11" s="28"/>
      <c r="H11" s="28"/>
      <c r="I11" s="29"/>
      <c r="J11" s="6"/>
      <c r="K11" s="30" t="s">
        <v>12</v>
      </c>
      <c r="L11" s="31"/>
      <c r="M11" s="31"/>
      <c r="N11" s="32"/>
      <c r="O11" s="6"/>
      <c r="P11" s="30" t="s">
        <v>13</v>
      </c>
      <c r="Q11" s="31"/>
      <c r="R11" s="31"/>
      <c r="S11" s="32"/>
    </row>
    <row r="12" spans="2:19" ht="45" x14ac:dyDescent="0.25">
      <c r="B12" s="7" t="s">
        <v>1</v>
      </c>
      <c r="D12" s="7" t="s">
        <v>2</v>
      </c>
      <c r="F12" s="33" t="s">
        <v>3</v>
      </c>
      <c r="G12" s="34" t="s">
        <v>4</v>
      </c>
      <c r="H12" s="34" t="s">
        <v>5</v>
      </c>
      <c r="I12" s="35" t="s">
        <v>6</v>
      </c>
      <c r="K12" s="33" t="s">
        <v>3</v>
      </c>
      <c r="L12" s="34" t="s">
        <v>4</v>
      </c>
      <c r="M12" s="34" t="s">
        <v>5</v>
      </c>
      <c r="N12" s="35" t="s">
        <v>6</v>
      </c>
      <c r="P12" s="33" t="s">
        <v>3</v>
      </c>
      <c r="Q12" s="34" t="s">
        <v>4</v>
      </c>
      <c r="R12" s="34" t="s">
        <v>5</v>
      </c>
      <c r="S12" s="35" t="s">
        <v>6</v>
      </c>
    </row>
    <row r="13" spans="2:19" x14ac:dyDescent="0.25">
      <c r="B13" s="11" t="s">
        <v>7</v>
      </c>
      <c r="D13" s="11">
        <v>16234</v>
      </c>
      <c r="F13" s="36">
        <v>80341.333333333328</v>
      </c>
      <c r="G13" s="37">
        <v>76133.850000000006</v>
      </c>
      <c r="H13" s="38">
        <v>0.94762990407594272</v>
      </c>
      <c r="I13" s="15">
        <v>4.6897776272021687</v>
      </c>
      <c r="K13" s="12">
        <v>53125.916666666664</v>
      </c>
      <c r="L13" s="13">
        <v>57096.25</v>
      </c>
      <c r="M13" s="14">
        <v>1.0747343967398211</v>
      </c>
      <c r="N13" s="15">
        <v>3.5170783540717014</v>
      </c>
      <c r="P13" s="12">
        <v>0</v>
      </c>
      <c r="Q13" s="13">
        <v>151.5</v>
      </c>
      <c r="R13" s="39" t="s">
        <v>14</v>
      </c>
      <c r="S13" s="15">
        <v>9.332265615375139E-3</v>
      </c>
    </row>
    <row r="14" spans="2:19" ht="15.75" thickBot="1" x14ac:dyDescent="0.3">
      <c r="B14" s="16" t="s">
        <v>8</v>
      </c>
      <c r="D14" s="16">
        <v>17795</v>
      </c>
      <c r="F14" s="40">
        <v>82965.116666666669</v>
      </c>
      <c r="G14" s="41">
        <v>78593.883333333331</v>
      </c>
      <c r="H14" s="42">
        <v>0.94731239454654326</v>
      </c>
      <c r="I14" s="20">
        <v>4.4166273297742809</v>
      </c>
      <c r="K14" s="17">
        <v>49180.283333333326</v>
      </c>
      <c r="L14" s="18">
        <v>56102.649999999994</v>
      </c>
      <c r="M14" s="19">
        <v>1.1407549163502855</v>
      </c>
      <c r="N14" s="20">
        <v>3.1527198651306545</v>
      </c>
      <c r="P14" s="17">
        <v>0</v>
      </c>
      <c r="Q14" s="18">
        <v>138</v>
      </c>
      <c r="R14" s="43" t="s">
        <v>14</v>
      </c>
      <c r="S14" s="20">
        <v>7.7549873559988759E-3</v>
      </c>
    </row>
    <row r="15" spans="2:19" ht="15.75" thickBot="1" x14ac:dyDescent="0.3">
      <c r="B15" s="21" t="s">
        <v>9</v>
      </c>
      <c r="D15" s="21">
        <v>34029</v>
      </c>
      <c r="F15" s="22">
        <v>163306.45000000001</v>
      </c>
      <c r="G15" s="23">
        <v>154727.73333333334</v>
      </c>
      <c r="H15" s="44">
        <v>0.94746859865812605</v>
      </c>
      <c r="I15" s="25">
        <v>4.5469374161254619</v>
      </c>
      <c r="K15" s="22">
        <v>102306.19999999998</v>
      </c>
      <c r="L15" s="23">
        <v>113198.9</v>
      </c>
      <c r="M15" s="44">
        <v>1.1064715530437061</v>
      </c>
      <c r="N15" s="25">
        <v>3.3265420670604482</v>
      </c>
      <c r="P15" s="22">
        <v>0</v>
      </c>
      <c r="Q15" s="23">
        <v>289.5</v>
      </c>
      <c r="R15" s="45" t="s">
        <v>14</v>
      </c>
      <c r="S15" s="25">
        <v>8.5074495283434717E-3</v>
      </c>
    </row>
  </sheetData>
  <mergeCells count="4">
    <mergeCell ref="F4:I4"/>
    <mergeCell ref="F11:I11"/>
    <mergeCell ref="K11:N11"/>
    <mergeCell ref="P11:S1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07BA2E05E1B4FA28911CC95A3A6D4" ma:contentTypeVersion="15" ma:contentTypeDescription="Create a new document." ma:contentTypeScope="" ma:versionID="f6558ca325cef7b5c040adb635160e82">
  <xsd:schema xmlns:xsd="http://www.w3.org/2001/XMLSchema" xmlns:xs="http://www.w3.org/2001/XMLSchema" xmlns:p="http://schemas.microsoft.com/office/2006/metadata/properties" xmlns:ns2="6da1b820-4024-420a-bec9-93d66cf89d66" xmlns:ns3="fa7fa0e0-d2ac-4c5b-9c9d-af190fb24e01" targetNamespace="http://schemas.microsoft.com/office/2006/metadata/properties" ma:root="true" ma:fieldsID="f666cd9a63df20e2022d7a7ba4da6ccb" ns2:_="" ns3:_="">
    <xsd:import namespace="6da1b820-4024-420a-bec9-93d66cf89d66"/>
    <xsd:import namespace="fa7fa0e0-d2ac-4c5b-9c9d-af190fb24e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Frequenc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1b820-4024-420a-bec9-93d66cf89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Frequency" ma:index="12" nillable="true" ma:displayName="Frequency" ma:format="Dropdown" ma:internalName="Frequency">
      <xsd:simpleType>
        <xsd:restriction base="dms:Choice">
          <xsd:enumeration value="0 - Admin"/>
          <xsd:enumeration value="1 - Daily"/>
          <xsd:enumeration value="2 - Weekly"/>
          <xsd:enumeration value="3 - Fortnightly"/>
          <xsd:enumeration value="4 - Monthly"/>
          <xsd:enumeration value="5 - Quarterly"/>
          <xsd:enumeration value="6 - Annually"/>
          <xsd:enumeration value="7 - On Request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1724d30-e845-4b0b-b07b-6664799f6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a0e0-d2ac-4c5b-9c9d-af190fb24e0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fd3190-b7c6-4600-85c5-dbe32adab16a}" ma:internalName="TaxCatchAll" ma:showField="CatchAllData" ma:web="fa7fa0e0-d2ac-4c5b-9c9d-af190fb24e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a1b820-4024-420a-bec9-93d66cf89d66">
      <Terms xmlns="http://schemas.microsoft.com/office/infopath/2007/PartnerControls"/>
    </lcf76f155ced4ddcb4097134ff3c332f>
    <TaxCatchAll xmlns="fa7fa0e0-d2ac-4c5b-9c9d-af190fb24e01" xsi:nil="true"/>
    <Frequency xmlns="6da1b820-4024-420a-bec9-93d66cf89d66" xsi:nil="true"/>
  </documentManagement>
</p:properties>
</file>

<file path=customXml/itemProps1.xml><?xml version="1.0" encoding="utf-8"?>
<ds:datastoreItem xmlns:ds="http://schemas.openxmlformats.org/officeDocument/2006/customXml" ds:itemID="{72C53604-341B-458F-AF9D-694C6AC7F734}"/>
</file>

<file path=customXml/itemProps2.xml><?xml version="1.0" encoding="utf-8"?>
<ds:datastoreItem xmlns:ds="http://schemas.openxmlformats.org/officeDocument/2006/customXml" ds:itemID="{10FD45E8-5BD1-4D8B-9BE0-8FDC268ACA0E}"/>
</file>

<file path=customXml/itemProps3.xml><?xml version="1.0" encoding="utf-8"?>
<ds:datastoreItem xmlns:ds="http://schemas.openxmlformats.org/officeDocument/2006/customXml" ds:itemID="{C3073032-B593-4826-BA2E-2E94DD4564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Output-CQC</vt:lpstr>
    </vt:vector>
  </TitlesOfParts>
  <Company>University Hospitals Dorset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Quinonez Morales, Leonor</dc:creator>
  <cp:lastModifiedBy>Quinonez Morales, Leonor</cp:lastModifiedBy>
  <dcterms:created xsi:type="dcterms:W3CDTF">2025-04-08T10:38:28Z</dcterms:created>
  <dcterms:modified xsi:type="dcterms:W3CDTF">2025-04-08T10:42:35Z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0x0101008BE07BA2E05E1B4FA28911CC95A3A6D4</vt:lpwstr>
  </property>
</Properties>
</file>